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Yatharth\Downloads\"/>
    </mc:Choice>
  </mc:AlternateContent>
  <xr:revisionPtr revIDLastSave="0" documentId="8_{395194FA-50F1-43B4-BC40-368B1182364F}"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8" i="1" l="1"/>
  <c r="C19" i="1"/>
  <c r="C17" i="1"/>
  <c r="C2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000-000001000000}">
      <text>
        <r>
          <rPr>
            <sz val="10"/>
            <color rgb="FF000000"/>
            <rFont val="Arial"/>
            <family val="2"/>
            <scheme val="minor"/>
          </rPr>
          <t>Framing fraction calculated in the R Value calculator using dimensions of TStud and on center spacing of the framing</t>
        </r>
      </text>
    </comment>
    <comment ref="B11" authorId="0" shapeId="0" xr:uid="{00000000-0006-0000-0000-000002000000}">
      <text>
        <r>
          <rPr>
            <sz val="10"/>
            <color rgb="FF000000"/>
            <rFont val="Arial"/>
            <family val="2"/>
            <scheme val="minor"/>
          </rPr>
          <t>Fraction of TStud used in the framing of the wall assembly</t>
        </r>
      </text>
    </comment>
    <comment ref="B17" authorId="0" shapeId="0" xr:uid="{00000000-0006-0000-0000-000004000000}">
      <text>
        <r>
          <rPr>
            <sz val="10"/>
            <color rgb="FF000000"/>
            <rFont val="Arial"/>
            <family val="2"/>
            <scheme val="minor"/>
          </rPr>
          <t>U-factor of a normal stud (with dimensions similar to a TStud)</t>
        </r>
      </text>
    </comment>
    <comment ref="B18" authorId="0" shapeId="0" xr:uid="{00000000-0006-0000-0000-000005000000}">
      <text>
        <r>
          <rPr>
            <sz val="10"/>
            <color rgb="FF000000"/>
            <rFont val="Arial"/>
            <family val="2"/>
            <scheme val="minor"/>
          </rPr>
          <t>U-factor of insulation in the cavity area between the framing</t>
        </r>
      </text>
    </comment>
    <comment ref="B19" authorId="0" shapeId="0" xr:uid="{00000000-0006-0000-0000-000006000000}">
      <text>
        <r>
          <rPr>
            <sz val="10"/>
            <color rgb="FF000000"/>
            <rFont val="Arial"/>
            <family val="2"/>
            <scheme val="minor"/>
          </rPr>
          <t>U-factor of the TStud</t>
        </r>
      </text>
    </comment>
  </commentList>
</comments>
</file>

<file path=xl/sharedStrings.xml><?xml version="1.0" encoding="utf-8"?>
<sst xmlns="http://schemas.openxmlformats.org/spreadsheetml/2006/main" count="18" uniqueCount="18">
  <si>
    <t>User inputs</t>
  </si>
  <si>
    <t>F_old</t>
  </si>
  <si>
    <t>f_TStud</t>
  </si>
  <si>
    <t>Type of TStud</t>
  </si>
  <si>
    <t>Calculated parameters</t>
  </si>
  <si>
    <t>U_stud</t>
  </si>
  <si>
    <t>U_TStud</t>
  </si>
  <si>
    <t>F_effective</t>
  </si>
  <si>
    <t>*</t>
  </si>
  <si>
    <t>To model a wall with TStuds in Ekotrope RATER's R Value Calculator, follow these steps:</t>
  </si>
  <si>
    <r>
      <t xml:space="preserve">Determine </t>
    </r>
    <r>
      <rPr>
        <b/>
        <i/>
        <sz val="12"/>
        <color theme="1"/>
        <rFont val="Trade Gothic Next Rounded"/>
        <family val="2"/>
      </rPr>
      <t>F</t>
    </r>
    <r>
      <rPr>
        <b/>
        <i/>
        <vertAlign val="subscript"/>
        <sz val="12"/>
        <color theme="1"/>
        <rFont val="Trade Gothic Next Rounded"/>
        <family val="2"/>
      </rPr>
      <t xml:space="preserve">old </t>
    </r>
    <r>
      <rPr>
        <sz val="12"/>
        <color theme="1"/>
        <rFont val="Trade Gothic Next Rounded"/>
        <family val="2"/>
      </rPr>
      <t>: In the Stud/Cavity layer, enter the dimensions of the TStud (the stud width should be 2.5 inches) and spacing of the framing. Note down the calculated framing fraction. </t>
    </r>
  </si>
  <si>
    <r>
      <t xml:space="preserve">Determine </t>
    </r>
    <r>
      <rPr>
        <b/>
        <i/>
        <sz val="12"/>
        <color theme="1"/>
        <rFont val="Trade Gothic Next Rounded"/>
        <family val="2"/>
      </rPr>
      <t>f</t>
    </r>
    <r>
      <rPr>
        <b/>
        <i/>
        <vertAlign val="subscript"/>
        <sz val="12"/>
        <color theme="1"/>
        <rFont val="Trade Gothic Next Rounded"/>
        <family val="2"/>
      </rPr>
      <t xml:space="preserve">TStud </t>
    </r>
    <r>
      <rPr>
        <sz val="12"/>
        <color theme="1"/>
        <rFont val="Trade Gothic Next Rounded"/>
        <family val="2"/>
      </rPr>
      <t>: Estimate or calculate the fraction of TStuds being used in the framing. Fraction of TStud is the ratio of area covered by TStuds to the total area of wall covered by the framing. For example, if half of the framing is TStuds, this would be 0.5.</t>
    </r>
  </si>
  <si>
    <r>
      <t xml:space="preserve">In the R Value Calculator, override the framing fraction and enter the calculated value of </t>
    </r>
    <r>
      <rPr>
        <b/>
        <i/>
        <sz val="12"/>
        <color theme="1"/>
        <rFont val="Trade Gothic Next Rounded"/>
        <family val="2"/>
      </rPr>
      <t>F</t>
    </r>
    <r>
      <rPr>
        <b/>
        <i/>
        <vertAlign val="subscript"/>
        <sz val="12"/>
        <color theme="1"/>
        <rFont val="Trade Gothic Next Rounded"/>
        <family val="2"/>
      </rPr>
      <t>effective</t>
    </r>
    <r>
      <rPr>
        <sz val="12"/>
        <color theme="1"/>
        <rFont val="Trade Gothic Next Rounded"/>
        <family val="2"/>
      </rPr>
      <t>.</t>
    </r>
  </si>
  <si>
    <t>In the case of BareNaked TStud, the same insulation is used in the gap between the TStud as in the cavity. If it is not the case, please contact Ekotrope support.</t>
  </si>
  <si>
    <t>R-19 TStud</t>
  </si>
  <si>
    <t>Cavity insulatation depth [inch]</t>
  </si>
  <si>
    <t>Cavity insulation R Value [per inch]*</t>
  </si>
  <si>
    <t>U_cavity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</si>
</sst>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0"/>
      <color rgb="FF000000"/>
      <name val="Arial"/>
      <scheme val="minor"/>
    </font>
    <font>
      <sz val="12"/>
      <color rgb="FF000000"/>
      <name val="Trade Gothic Next Rounded"/>
      <family val="2"/>
    </font>
    <font>
      <sz val="12"/>
      <color theme="1"/>
      <name val="Trade Gothic Next Rounded"/>
      <family val="2"/>
    </font>
    <font>
      <b/>
      <sz val="12"/>
      <color theme="1"/>
      <name val="Trade Gothic Next Rounded"/>
      <family val="2"/>
    </font>
    <font>
      <sz val="10"/>
      <color rgb="FF000000"/>
      <name val="Arial"/>
      <family val="2"/>
      <scheme val="minor"/>
    </font>
    <font>
      <b/>
      <sz val="12"/>
      <color theme="8"/>
      <name val="Trade Gothic Next Rounded"/>
      <family val="2"/>
    </font>
    <font>
      <b/>
      <sz val="12"/>
      <color theme="9" tint="-0.499984740745262"/>
      <name val="Trade Gothic Next Rounded"/>
      <family val="2"/>
    </font>
    <font>
      <b/>
      <i/>
      <sz val="12"/>
      <color theme="1"/>
      <name val="Trade Gothic Next Rounded"/>
      <family val="2"/>
    </font>
    <font>
      <b/>
      <i/>
      <vertAlign val="subscript"/>
      <sz val="12"/>
      <color theme="1"/>
      <name val="Trade Gothic Next Rounded"/>
      <family val="2"/>
    </font>
    <font>
      <sz val="12"/>
      <name val="Trade Gothic Next Rounded"/>
      <family val="2"/>
    </font>
  </fonts>
  <fills count="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0" fontId="2" fillId="0" borderId="1" xfId="0" applyFont="1" applyBorder="1"/>
    <xf numFmtId="0" fontId="3" fillId="0" borderId="0" xfId="0" applyFont="1"/>
    <xf numFmtId="0" fontId="1" fillId="0" borderId="0" xfId="0" applyFont="1" applyAlignment="1">
      <alignment horizontal="right"/>
    </xf>
    <xf numFmtId="0" fontId="2" fillId="2" borderId="1" xfId="0" applyFont="1" applyFill="1" applyBorder="1" applyProtection="1">
      <protection locked="0"/>
    </xf>
    <xf numFmtId="0" fontId="2" fillId="2" borderId="1" xfId="0" applyFont="1" applyFill="1" applyBorder="1" applyAlignment="1" applyProtection="1">
      <alignment horizontal="center" vertical="center"/>
      <protection locked="0"/>
    </xf>
    <xf numFmtId="0" fontId="5" fillId="0" borderId="0" xfId="0" applyFont="1"/>
    <xf numFmtId="164" fontId="6" fillId="3" borderId="1" xfId="0" applyNumberFormat="1" applyFont="1" applyFill="1" applyBorder="1" applyProtection="1">
      <protection hidden="1"/>
    </xf>
    <xf numFmtId="0" fontId="9" fillId="0" borderId="0" xfId="0" applyFont="1"/>
    <xf numFmtId="0" fontId="3" fillId="0" borderId="1" xfId="0" applyFont="1" applyBorder="1" applyAlignment="1">
      <alignment horizontal="center"/>
    </xf>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E25"/>
  <sheetViews>
    <sheetView tabSelected="1" workbookViewId="0">
      <selection activeCell="E14" sqref="E14"/>
    </sheetView>
  </sheetViews>
  <sheetFormatPr defaultColWidth="12.5703125" defaultRowHeight="15.75" customHeight="1" x14ac:dyDescent="0.2"/>
  <cols>
    <col min="1" max="1" width="12.5703125" style="1"/>
    <col min="2" max="2" width="37.5703125" style="1" customWidth="1"/>
    <col min="3" max="3" width="26.28515625" style="1" bestFit="1" customWidth="1"/>
    <col min="4" max="16384" width="12.5703125" style="1"/>
  </cols>
  <sheetData>
    <row r="2" spans="1:3" ht="15.75" customHeight="1" x14ac:dyDescent="0.2">
      <c r="B2" s="4" t="s">
        <v>9</v>
      </c>
    </row>
    <row r="3" spans="1:3" ht="15" x14ac:dyDescent="0.2"/>
    <row r="4" spans="1:3" ht="18" x14ac:dyDescent="0.3">
      <c r="A4" s="1">
        <v>1</v>
      </c>
      <c r="B4" s="2" t="s">
        <v>10</v>
      </c>
    </row>
    <row r="5" spans="1:3" ht="18" x14ac:dyDescent="0.3">
      <c r="A5" s="1">
        <v>2</v>
      </c>
      <c r="B5" s="2" t="s">
        <v>11</v>
      </c>
    </row>
    <row r="6" spans="1:3" ht="18" x14ac:dyDescent="0.3">
      <c r="A6" s="1">
        <v>3</v>
      </c>
      <c r="B6" s="2" t="s">
        <v>12</v>
      </c>
    </row>
    <row r="9" spans="1:3" ht="15" x14ac:dyDescent="0.2">
      <c r="B9" s="11" t="s">
        <v>0</v>
      </c>
      <c r="C9" s="12"/>
    </row>
    <row r="10" spans="1:3" ht="15" x14ac:dyDescent="0.2">
      <c r="B10" s="3" t="s">
        <v>1</v>
      </c>
      <c r="C10" s="6">
        <v>0.24</v>
      </c>
    </row>
    <row r="11" spans="1:3" ht="15" x14ac:dyDescent="0.2">
      <c r="B11" s="3" t="s">
        <v>2</v>
      </c>
      <c r="C11" s="6">
        <v>1</v>
      </c>
    </row>
    <row r="12" spans="1:3" ht="15" x14ac:dyDescent="0.2">
      <c r="B12" s="3" t="s">
        <v>3</v>
      </c>
      <c r="C12" s="7" t="s">
        <v>14</v>
      </c>
    </row>
    <row r="13" spans="1:3" ht="15" x14ac:dyDescent="0.2">
      <c r="B13" s="3" t="s">
        <v>15</v>
      </c>
      <c r="C13" s="6">
        <v>5.5</v>
      </c>
    </row>
    <row r="14" spans="1:3" ht="15.75" customHeight="1" x14ac:dyDescent="0.2">
      <c r="B14" s="3" t="s">
        <v>16</v>
      </c>
      <c r="C14" s="6">
        <v>3.7</v>
      </c>
    </row>
    <row r="16" spans="1:3" ht="15" x14ac:dyDescent="0.2">
      <c r="B16" s="11" t="s">
        <v>4</v>
      </c>
      <c r="C16" s="12"/>
    </row>
    <row r="17" spans="1:5" ht="15" x14ac:dyDescent="0.2">
      <c r="B17" s="3" t="s">
        <v>5</v>
      </c>
      <c r="C17" s="9">
        <f>1/(5.5*1.25)</f>
        <v>0.14545454545454545</v>
      </c>
    </row>
    <row r="18" spans="1:5" ht="15" x14ac:dyDescent="0.2">
      <c r="B18" s="3" t="s">
        <v>17</v>
      </c>
      <c r="C18" s="9">
        <f>1/(C13*C14+((5.5-C13)*0.5))</f>
        <v>4.9140049140049137E-2</v>
      </c>
    </row>
    <row r="19" spans="1:5" ht="15" x14ac:dyDescent="0.2">
      <c r="B19" s="3" t="s">
        <v>6</v>
      </c>
      <c r="C19" s="9">
        <f>IF(C12="5-1/2"" BareNaked TStud", ((0.4/(1.875+(4*C14)))+(0.5487/(5+C14))+(7.462/1000)), 1/19.3)</f>
        <v>5.181347150259067E-2</v>
      </c>
      <c r="E19" s="10"/>
    </row>
    <row r="20" spans="1:5" ht="15.75" customHeight="1" x14ac:dyDescent="0.2">
      <c r="C20" s="8"/>
    </row>
    <row r="21" spans="1:5" ht="15" x14ac:dyDescent="0.2">
      <c r="B21" s="3" t="s">
        <v>7</v>
      </c>
      <c r="C21" s="9">
        <f>C10*(C11*((C19-C17)/(C17-C18))+1)</f>
        <v>6.6617320503330911E-3</v>
      </c>
    </row>
    <row r="24" spans="1:5" ht="15.75" customHeight="1" x14ac:dyDescent="0.2">
      <c r="A24" s="5" t="s">
        <v>8</v>
      </c>
      <c r="B24" s="2" t="s">
        <v>13</v>
      </c>
    </row>
    <row r="25" spans="1:5" ht="15.75" customHeight="1" x14ac:dyDescent="0.2">
      <c r="B25" s="2"/>
    </row>
  </sheetData>
  <sheetProtection algorithmName="SHA-512" hashValue="Xi8yZYvORxnc7sD9E6R/PGF5c6nboomo3W6n8359gbiFtiQ9Ng1hpvK3v1I/D/p1JvdNOoAoIDW21bvujtCILA==" saltValue="VStglrl35nPhZKdWJi1upw==" spinCount="100000" sheet="1" objects="1" scenarios="1"/>
  <mergeCells count="2">
    <mergeCell ref="B9:C9"/>
    <mergeCell ref="B16:C16"/>
  </mergeCells>
  <dataValidations count="6">
    <dataValidation type="decimal" allowBlank="1" showDropDown="1" showInputMessage="1" prompt="Enter a number between 0 and 1" sqref="C11" xr:uid="{00000000-0002-0000-0000-000001000000}">
      <formula1>0</formula1>
      <formula2>1</formula2>
    </dataValidation>
    <dataValidation type="list" allowBlank="1" sqref="C12" xr:uid="{00000000-0002-0000-0000-000002000000}">
      <formula1>"5-1/2"" BareNaked TStud,R-19 TStud"</formula1>
    </dataValidation>
    <dataValidation type="decimal" allowBlank="1" showDropDown="1" showInputMessage="1" error="Enter a number between 0 and 1" prompt="Enter a number between 0 and 1" sqref="C10" xr:uid="{B8BD1F82-4719-4677-90A4-34CD26F48020}">
      <formula1>0</formula1>
      <formula2>1</formula2>
    </dataValidation>
    <dataValidation type="decimal" operator="lessThanOrEqual" allowBlank="1" showInputMessage="1" showErrorMessage="1" errorTitle="Incorrect Values" error="Cumulative R-value of the cavity is very low. Please recheck the values." sqref="E19" xr:uid="{806EBC9C-5F86-4BB1-B525-A43AE3A79BC2}">
      <formula1>-1</formula1>
    </dataValidation>
    <dataValidation type="decimal" operator="greaterThan" showDropDown="1" showInputMessage="1" showErrorMessage="1" errorTitle="Incorrect R-value of insulation" error="The cumulative R-value of the insulation in the cavity is too low compared to the R-value of TStud. Please review the inputs." prompt="Enter a number greater than 0" sqref="C14" xr:uid="{00000000-0002-0000-0000-000000000000}">
      <formula1>(1/C13)*((1/(C11*(C19-C17)+C17))-(0.5*(5.5-C13)))</formula1>
    </dataValidation>
    <dataValidation allowBlank="1" showInputMessage="1" sqref="C18" xr:uid="{7C055927-13FA-4104-8304-62FA608EB9EE}"/>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Yatharth</cp:lastModifiedBy>
  <dcterms:created xsi:type="dcterms:W3CDTF">2022-08-03T17:36:56Z</dcterms:created>
  <dcterms:modified xsi:type="dcterms:W3CDTF">2022-09-22T17:10:03Z</dcterms:modified>
</cp:coreProperties>
</file>